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Лев Алексеевич\Desktop\Типовое меню\"/>
    </mc:Choice>
  </mc:AlternateContent>
  <xr:revisionPtr revIDLastSave="0" documentId="13_ncr:1_{2ED320E8-5F09-4AB9-8288-5842D1C6A8F3}" xr6:coauthVersionLast="40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05" i="1" l="1"/>
  <c r="L79" i="1" l="1"/>
  <c r="J79" i="1"/>
  <c r="I79" i="1"/>
  <c r="H79" i="1"/>
  <c r="H80" i="1" s="1"/>
  <c r="G79" i="1"/>
  <c r="G80" i="1" s="1"/>
  <c r="F79" i="1"/>
  <c r="F80" i="1" s="1"/>
  <c r="I80" i="1"/>
  <c r="J80" i="1"/>
  <c r="F24" i="1"/>
  <c r="G24" i="1"/>
  <c r="H24" i="1"/>
  <c r="I24" i="1"/>
  <c r="J24" i="1"/>
  <c r="L24" i="1"/>
  <c r="L69" i="1" l="1"/>
  <c r="L80" i="1" s="1"/>
  <c r="I14" i="1" l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I176" i="1"/>
  <c r="H176" i="1"/>
  <c r="G176" i="1"/>
  <c r="F176" i="1"/>
  <c r="B170" i="1"/>
  <c r="A170" i="1"/>
  <c r="L169" i="1"/>
  <c r="J169" i="1"/>
  <c r="I169" i="1"/>
  <c r="H169" i="1"/>
  <c r="G169" i="1"/>
  <c r="F169" i="1"/>
  <c r="B160" i="1"/>
  <c r="A160" i="1"/>
  <c r="L159" i="1"/>
  <c r="J159" i="1"/>
  <c r="I159" i="1"/>
  <c r="H159" i="1"/>
  <c r="G159" i="1"/>
  <c r="F159" i="1"/>
  <c r="F170" i="1" s="1"/>
  <c r="B151" i="1"/>
  <c r="A151" i="1"/>
  <c r="L150" i="1"/>
  <c r="J150" i="1"/>
  <c r="I150" i="1"/>
  <c r="H150" i="1"/>
  <c r="G150" i="1"/>
  <c r="F150" i="1"/>
  <c r="B141" i="1"/>
  <c r="A141" i="1"/>
  <c r="L140" i="1"/>
  <c r="J140" i="1"/>
  <c r="J151" i="1" s="1"/>
  <c r="I140" i="1"/>
  <c r="I151" i="1" s="1"/>
  <c r="H140" i="1"/>
  <c r="H151" i="1" s="1"/>
  <c r="G140" i="1"/>
  <c r="G151" i="1" s="1"/>
  <c r="F140" i="1"/>
  <c r="B133" i="1"/>
  <c r="A133" i="1"/>
  <c r="L132" i="1"/>
  <c r="J132" i="1"/>
  <c r="I132" i="1"/>
  <c r="H132" i="1"/>
  <c r="G132" i="1"/>
  <c r="F132" i="1"/>
  <c r="B123" i="1"/>
  <c r="A123" i="1"/>
  <c r="L122" i="1"/>
  <c r="L133" i="1" s="1"/>
  <c r="J122" i="1"/>
  <c r="I122" i="1"/>
  <c r="H122" i="1"/>
  <c r="G122" i="1"/>
  <c r="F122" i="1"/>
  <c r="B116" i="1"/>
  <c r="A116" i="1"/>
  <c r="L115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F116" i="1" s="1"/>
  <c r="B98" i="1"/>
  <c r="A98" i="1"/>
  <c r="L97" i="1"/>
  <c r="J97" i="1"/>
  <c r="I97" i="1"/>
  <c r="H97" i="1"/>
  <c r="G97" i="1"/>
  <c r="F97" i="1"/>
  <c r="B88" i="1"/>
  <c r="A88" i="1"/>
  <c r="L87" i="1"/>
  <c r="J87" i="1"/>
  <c r="J98" i="1" s="1"/>
  <c r="I87" i="1"/>
  <c r="I98" i="1" s="1"/>
  <c r="H87" i="1"/>
  <c r="H98" i="1" s="1"/>
  <c r="G87" i="1"/>
  <c r="G98" i="1" s="1"/>
  <c r="F87" i="1"/>
  <c r="B80" i="1"/>
  <c r="A80" i="1"/>
  <c r="B70" i="1"/>
  <c r="A70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5" i="1"/>
  <c r="A25" i="1"/>
  <c r="B15" i="1"/>
  <c r="A15" i="1"/>
  <c r="L14" i="1"/>
  <c r="J14" i="1"/>
  <c r="H14" i="1"/>
  <c r="G14" i="1"/>
  <c r="F14" i="1"/>
  <c r="J43" i="1" l="1"/>
  <c r="F61" i="1"/>
  <c r="L98" i="1"/>
  <c r="H116" i="1"/>
  <c r="H170" i="1"/>
  <c r="I61" i="1"/>
  <c r="I116" i="1"/>
  <c r="I170" i="1"/>
  <c r="L151" i="1"/>
  <c r="J61" i="1"/>
  <c r="J170" i="1"/>
  <c r="L116" i="1"/>
  <c r="G133" i="1"/>
  <c r="L170" i="1"/>
  <c r="G187" i="1"/>
  <c r="L43" i="1"/>
  <c r="H61" i="1"/>
  <c r="F133" i="1"/>
  <c r="H133" i="1"/>
  <c r="H187" i="1"/>
  <c r="G170" i="1"/>
  <c r="L61" i="1"/>
  <c r="I133" i="1"/>
  <c r="I187" i="1"/>
  <c r="G116" i="1"/>
  <c r="J116" i="1"/>
  <c r="F187" i="1"/>
  <c r="J25" i="1"/>
  <c r="F43" i="1"/>
  <c r="F98" i="1"/>
  <c r="J133" i="1"/>
  <c r="F151" i="1"/>
  <c r="J187" i="1"/>
  <c r="F25" i="1"/>
  <c r="I25" i="1"/>
  <c r="G25" i="1"/>
  <c r="L25" i="1"/>
  <c r="H25" i="1"/>
  <c r="G61" i="1"/>
  <c r="I188" i="1" l="1"/>
  <c r="H188" i="1"/>
  <c r="J188" i="1"/>
  <c r="L188" i="1"/>
  <c r="F188" i="1"/>
  <c r="G188" i="1"/>
</calcChain>
</file>

<file path=xl/sharedStrings.xml><?xml version="1.0" encoding="utf-8"?>
<sst xmlns="http://schemas.openxmlformats.org/spreadsheetml/2006/main" count="228" uniqueCount="71">
  <si>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</si>
  <si>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</si>
  <si>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</si>
  <si>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</si>
  <si>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</si>
  <si>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</si>
  <si>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</si>
  <si>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</si>
  <si>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</si>
  <si>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</si>
  <si>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</si>
  <si>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</si>
  <si>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</si>
  <si>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</si>
  <si>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</si>
  <si>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</si>
  <si>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</si>
  <si>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</si>
  <si>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</si>
  <si>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</si>
  <si>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</si>
  <si>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</si>
  <si>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</si>
  <si>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</si>
  <si>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</si>
  <si>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</si>
  <si>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</si>
  <si>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</si>
  <si>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</si>
  <si>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</si>
  <si>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</si>
  <si>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</si>
  <si>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</si>
  <si>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</si>
  <si>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</si>
  <si>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</si>
  <si>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</si>
  <si>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</si>
  <si>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</si>
  <si>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Тефтели</t>
  </si>
  <si>
    <t>Чай с сахаром</t>
  </si>
  <si>
    <t>Хлеб ржаной</t>
  </si>
  <si>
    <t>Хлеб пшеничный (батон)</t>
  </si>
  <si>
    <t>Сок фруктовый</t>
  </si>
  <si>
    <t>Директор</t>
  </si>
  <si>
    <t>Рис отварной</t>
  </si>
  <si>
    <t xml:space="preserve">Хлеб пшеничный (батон) </t>
  </si>
  <si>
    <t>Кисель плодово-ягодный</t>
  </si>
  <si>
    <t>Блины с варёной сгущёнкой</t>
  </si>
  <si>
    <t>Картофельное пюре</t>
  </si>
  <si>
    <t>Рыба, припущенная с овощами</t>
  </si>
  <si>
    <t>Бутерброд с сыром</t>
  </si>
  <si>
    <t>Макаронные изделия отварные</t>
  </si>
  <si>
    <t>Огурец свежий</t>
  </si>
  <si>
    <t>Котлета мясная</t>
  </si>
  <si>
    <t>Плов из птицы</t>
  </si>
  <si>
    <t>Винегрет овощной</t>
  </si>
  <si>
    <t>Котлета рубленная  из мяса птицы</t>
  </si>
  <si>
    <t>Рагу из свинины</t>
  </si>
  <si>
    <t>МБОУ "Вышегорская СОШ</t>
  </si>
  <si>
    <t>Куренков В.А.</t>
  </si>
  <si>
    <t>Каша перловая рассыпчатая</t>
  </si>
  <si>
    <t>Салат из свежих овощей</t>
  </si>
  <si>
    <t xml:space="preserve">Котлета рубленая </t>
  </si>
  <si>
    <t>Блины с джемом</t>
  </si>
  <si>
    <t>Картофель отварной</t>
  </si>
  <si>
    <t>Салат из овощей</t>
  </si>
  <si>
    <t>Голень куриная отварная</t>
  </si>
  <si>
    <t>яблоко</t>
  </si>
  <si>
    <t xml:space="preserve">Голубцы ленивые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</si>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</sst>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2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/>
    <xf numFmtId="16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8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I64" sqref="I6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59</v>
      </c>
      <c r="D1" s="69"/>
      <c r="E1" s="69"/>
      <c r="F1" s="12" t="s">
        <v>16</v>
      </c>
      <c r="G1" s="2" t="s">
        <v>17</v>
      </c>
      <c r="H1" s="70" t="s">
        <v>44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60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75</v>
      </c>
      <c r="G6" s="50">
        <v>18.75</v>
      </c>
      <c r="H6" s="50">
        <v>10.74</v>
      </c>
      <c r="I6" s="50">
        <v>12.32</v>
      </c>
      <c r="J6" s="51">
        <v>132</v>
      </c>
      <c r="K6" s="41">
        <v>371</v>
      </c>
      <c r="L6" s="40">
        <v>24.14</v>
      </c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</v>
      </c>
      <c r="H7" s="43">
        <v>0</v>
      </c>
      <c r="I7" s="43">
        <v>49.9</v>
      </c>
      <c r="J7" s="43">
        <v>60</v>
      </c>
      <c r="K7" s="44">
        <v>434</v>
      </c>
      <c r="L7" s="43">
        <v>1.78</v>
      </c>
    </row>
    <row r="8" spans="1:12" ht="15" x14ac:dyDescent="0.25">
      <c r="A8" s="23"/>
      <c r="B8" s="15"/>
      <c r="C8" s="11"/>
      <c r="D8" s="7" t="s">
        <v>23</v>
      </c>
      <c r="E8" s="42" t="s">
        <v>46</v>
      </c>
      <c r="F8" s="43">
        <v>30</v>
      </c>
      <c r="G8" s="56">
        <v>2.5</v>
      </c>
      <c r="H8" s="56">
        <v>0.96</v>
      </c>
      <c r="I8" s="56">
        <v>17.100000000000001</v>
      </c>
      <c r="J8" s="57">
        <v>87</v>
      </c>
      <c r="K8" s="44"/>
      <c r="L8" s="43">
        <v>4.28</v>
      </c>
    </row>
    <row r="9" spans="1:12" ht="15" x14ac:dyDescent="0.25">
      <c r="A9" s="23"/>
      <c r="B9" s="15"/>
      <c r="C9" s="11"/>
      <c r="D9" s="75"/>
      <c r="E9" s="74" t="s">
        <v>62</v>
      </c>
      <c r="F9" s="67">
        <v>100</v>
      </c>
      <c r="G9" s="67">
        <v>0.65</v>
      </c>
      <c r="H9" s="67">
        <v>5.08</v>
      </c>
      <c r="I9" s="67">
        <v>2.76</v>
      </c>
      <c r="J9" s="67">
        <v>100</v>
      </c>
      <c r="K9" s="44">
        <v>45</v>
      </c>
      <c r="L9" s="43">
        <v>35.69</v>
      </c>
    </row>
    <row r="10" spans="1:12" ht="15" x14ac:dyDescent="0.25">
      <c r="A10" s="23"/>
      <c r="B10" s="15"/>
      <c r="C10" s="11"/>
      <c r="D10" s="6"/>
      <c r="E10" s="42" t="s">
        <v>49</v>
      </c>
      <c r="F10" s="43">
        <v>150</v>
      </c>
      <c r="G10" s="43">
        <v>3.2</v>
      </c>
      <c r="H10" s="43">
        <v>5.6</v>
      </c>
      <c r="I10" s="43">
        <v>22.1</v>
      </c>
      <c r="J10" s="43">
        <v>156</v>
      </c>
      <c r="K10" s="44">
        <v>443</v>
      </c>
      <c r="L10" s="43">
        <v>11.03</v>
      </c>
    </row>
    <row r="11" spans="1:12" ht="15" x14ac:dyDescent="0.25">
      <c r="A11" s="23"/>
      <c r="B11" s="15"/>
      <c r="C11" s="11"/>
      <c r="D11" s="6"/>
      <c r="E11" s="42" t="s">
        <v>41</v>
      </c>
      <c r="F11" s="43">
        <v>35</v>
      </c>
      <c r="G11" s="43">
        <v>2.4</v>
      </c>
      <c r="H11" s="43">
        <v>0.5</v>
      </c>
      <c r="I11" s="43">
        <v>22.4</v>
      </c>
      <c r="J11" s="43">
        <v>105</v>
      </c>
      <c r="K11" s="44"/>
      <c r="L11" s="43">
        <v>2.39</v>
      </c>
    </row>
    <row r="12" spans="1:12" ht="15" x14ac:dyDescent="0.25">
      <c r="A12" s="23"/>
      <c r="B12" s="15"/>
      <c r="C12" s="11"/>
      <c r="D12" s="6"/>
      <c r="E12" s="66"/>
      <c r="F12" s="67"/>
      <c r="G12" s="67"/>
      <c r="H12" s="67"/>
      <c r="I12" s="67"/>
      <c r="J12" s="67"/>
      <c r="K12" s="44"/>
      <c r="L12" s="67"/>
    </row>
    <row r="13" spans="1:12" ht="15" x14ac:dyDescent="0.25">
      <c r="A13" s="23"/>
      <c r="B13" s="15"/>
      <c r="C13" s="11"/>
      <c r="D13" s="6"/>
      <c r="E13" s="58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590</v>
      </c>
      <c r="G14" s="53">
        <f>SUM(G6:G13)</f>
        <v>27.499999999999996</v>
      </c>
      <c r="H14" s="53">
        <f>SUM(H6:H13)</f>
        <v>22.880000000000003</v>
      </c>
      <c r="I14" s="53">
        <f>SUM(I6:I13)</f>
        <v>126.58000000000001</v>
      </c>
      <c r="J14" s="54">
        <f>SUM(J6:J13)</f>
        <v>640</v>
      </c>
      <c r="K14" s="25"/>
      <c r="L14" s="19">
        <f>SUM(L6:L13)</f>
        <v>79.31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71" t="s">
        <v>4</v>
      </c>
      <c r="D25" s="72"/>
      <c r="E25" s="31"/>
      <c r="F25" s="32">
        <f>F14+F24</f>
        <v>590</v>
      </c>
      <c r="G25" s="59">
        <f t="shared" ref="G25:J25" si="2">G14+G24</f>
        <v>27.499999999999996</v>
      </c>
      <c r="H25" s="59">
        <f t="shared" si="2"/>
        <v>22.880000000000003</v>
      </c>
      <c r="I25" s="59">
        <f t="shared" si="2"/>
        <v>126.58000000000001</v>
      </c>
      <c r="J25" s="60">
        <f t="shared" si="2"/>
        <v>640</v>
      </c>
      <c r="K25" s="32"/>
      <c r="L25" s="32">
        <f t="shared" ref="L25" si="3">L14+L24</f>
        <v>79.31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67</v>
      </c>
      <c r="F26" s="40">
        <v>80</v>
      </c>
      <c r="G26" s="40">
        <v>33.6</v>
      </c>
      <c r="H26" s="40">
        <v>13</v>
      </c>
      <c r="I26" s="40">
        <v>1.2</v>
      </c>
      <c r="J26" s="40">
        <v>257</v>
      </c>
      <c r="K26" s="41">
        <v>207</v>
      </c>
      <c r="L26" s="40">
        <v>48.93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49.9</v>
      </c>
      <c r="J27" s="43">
        <v>60</v>
      </c>
      <c r="K27" s="44">
        <v>434</v>
      </c>
      <c r="L27" s="43">
        <v>1.78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55">
        <v>0.4028571428571428</v>
      </c>
      <c r="H28" s="55">
        <v>18.034285714285712</v>
      </c>
      <c r="I28" s="55">
        <v>14.657142857142858</v>
      </c>
      <c r="J28" s="55">
        <v>51.428571428571423</v>
      </c>
      <c r="K28" s="77"/>
      <c r="L28" s="55">
        <v>2.35</v>
      </c>
    </row>
    <row r="29" spans="1:12" ht="15" x14ac:dyDescent="0.25">
      <c r="A29" s="14"/>
      <c r="B29" s="15"/>
      <c r="C29" s="11"/>
      <c r="D29" s="61"/>
      <c r="E29" s="42" t="s">
        <v>48</v>
      </c>
      <c r="F29" s="43">
        <v>60</v>
      </c>
      <c r="G29" s="56">
        <v>4</v>
      </c>
      <c r="H29" s="43">
        <v>4.5</v>
      </c>
      <c r="I29" s="56">
        <v>30</v>
      </c>
      <c r="J29" s="57">
        <v>180</v>
      </c>
      <c r="K29" s="44"/>
      <c r="L29" s="43">
        <v>12.27</v>
      </c>
    </row>
    <row r="30" spans="1:12" ht="15" x14ac:dyDescent="0.25">
      <c r="A30" s="14"/>
      <c r="B30" s="15"/>
      <c r="C30" s="11"/>
      <c r="D30" s="61"/>
      <c r="E30" s="66" t="s">
        <v>45</v>
      </c>
      <c r="F30" s="67">
        <v>150</v>
      </c>
      <c r="G30" s="56">
        <v>3.81</v>
      </c>
      <c r="H30" s="67">
        <v>6.11</v>
      </c>
      <c r="I30" s="56">
        <v>36.61</v>
      </c>
      <c r="J30" s="57">
        <v>228</v>
      </c>
      <c r="K30" s="44">
        <v>448</v>
      </c>
      <c r="L30" s="67">
        <v>6.09</v>
      </c>
    </row>
    <row r="31" spans="1:12" ht="15" x14ac:dyDescent="0.25">
      <c r="A31" s="14"/>
      <c r="B31" s="15"/>
      <c r="C31" s="11"/>
      <c r="D31" s="61"/>
      <c r="E31" s="42" t="s">
        <v>53</v>
      </c>
      <c r="F31" s="43">
        <v>25</v>
      </c>
      <c r="G31" s="43">
        <v>0.4</v>
      </c>
      <c r="H31" s="43">
        <v>0.1</v>
      </c>
      <c r="I31" s="43">
        <v>1.3</v>
      </c>
      <c r="J31" s="43">
        <v>7</v>
      </c>
      <c r="K31" s="44">
        <v>12</v>
      </c>
      <c r="L31" s="43">
        <v>7.89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SUM(F26:F31)</f>
        <v>545</v>
      </c>
      <c r="G32" s="53">
        <f>SUM(G26:G31)</f>
        <v>42.212857142857146</v>
      </c>
      <c r="H32" s="53">
        <f>SUM(H26:H31)</f>
        <v>41.744285714285716</v>
      </c>
      <c r="I32" s="53">
        <f>SUM(I26:I31)</f>
        <v>133.66714285714289</v>
      </c>
      <c r="J32" s="54">
        <f>SUM(J26:J31)</f>
        <v>783.42857142857144</v>
      </c>
      <c r="K32" s="25"/>
      <c r="L32" s="19">
        <f>SUM(L26:L31)</f>
        <v>79.31</v>
      </c>
    </row>
    <row r="33" spans="1:12" ht="15" x14ac:dyDescent="0.25">
      <c r="A33" s="13">
        <f>A26</f>
        <v>1</v>
      </c>
      <c r="B33" s="13">
        <f>B26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A26</f>
        <v>1</v>
      </c>
      <c r="B43" s="33">
        <f>B26</f>
        <v>2</v>
      </c>
      <c r="C43" s="71" t="s">
        <v>4</v>
      </c>
      <c r="D43" s="72"/>
      <c r="E43" s="31"/>
      <c r="F43" s="32">
        <f>F32+F42</f>
        <v>545</v>
      </c>
      <c r="G43" s="59">
        <f t="shared" ref="G43" si="8">G32+G42</f>
        <v>42.212857142857146</v>
      </c>
      <c r="H43" s="59">
        <f t="shared" ref="H43" si="9">H32+H42</f>
        <v>41.744285714285716</v>
      </c>
      <c r="I43" s="59">
        <f t="shared" ref="I43" si="10">I32+I42</f>
        <v>133.66714285714289</v>
      </c>
      <c r="J43" s="60">
        <f t="shared" ref="J43:L43" si="11">J32+J42</f>
        <v>783.42857142857144</v>
      </c>
      <c r="K43" s="32"/>
      <c r="L43" s="32">
        <f t="shared" si="11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200</v>
      </c>
      <c r="G44" s="40">
        <v>25.4</v>
      </c>
      <c r="H44" s="40">
        <v>21.3</v>
      </c>
      <c r="I44" s="40">
        <v>44.6</v>
      </c>
      <c r="J44" s="40">
        <v>471</v>
      </c>
      <c r="K44" s="41">
        <v>288</v>
      </c>
      <c r="L44" s="40">
        <v>39.78</v>
      </c>
    </row>
    <row r="45" spans="1:12" ht="15" x14ac:dyDescent="0.25">
      <c r="A45" s="23"/>
      <c r="B45" s="15"/>
      <c r="C45" s="11"/>
      <c r="D45" s="7" t="s">
        <v>22</v>
      </c>
      <c r="E45" s="42" t="s">
        <v>47</v>
      </c>
      <c r="F45" s="43">
        <v>200</v>
      </c>
      <c r="G45" s="43">
        <v>0</v>
      </c>
      <c r="H45" s="43">
        <v>0</v>
      </c>
      <c r="I45" s="43">
        <v>49</v>
      </c>
      <c r="J45" s="43">
        <v>60</v>
      </c>
      <c r="K45" s="44">
        <v>382</v>
      </c>
      <c r="L45" s="43">
        <v>6.79</v>
      </c>
    </row>
    <row r="46" spans="1:12" ht="15" x14ac:dyDescent="0.25">
      <c r="A46" s="23"/>
      <c r="B46" s="15"/>
      <c r="C46" s="11"/>
      <c r="D46" s="7" t="s">
        <v>23</v>
      </c>
      <c r="E46" s="42" t="s">
        <v>41</v>
      </c>
      <c r="F46" s="43">
        <v>35</v>
      </c>
      <c r="G46" s="43">
        <v>2.4</v>
      </c>
      <c r="H46" s="43">
        <v>0.5</v>
      </c>
      <c r="I46" s="43">
        <v>22.4</v>
      </c>
      <c r="J46" s="43">
        <v>105</v>
      </c>
      <c r="K46" s="44"/>
      <c r="L46" s="43">
        <v>2.39</v>
      </c>
    </row>
    <row r="47" spans="1:12" ht="15" x14ac:dyDescent="0.25">
      <c r="A47" s="23"/>
      <c r="B47" s="15"/>
      <c r="C47" s="11"/>
      <c r="D47" s="75"/>
      <c r="E47" s="42" t="s">
        <v>42</v>
      </c>
      <c r="F47" s="43">
        <v>35</v>
      </c>
      <c r="G47" s="55">
        <v>2.916666666666667</v>
      </c>
      <c r="H47" s="55">
        <v>1.1200000000000001</v>
      </c>
      <c r="I47" s="55">
        <v>19.950000000000003</v>
      </c>
      <c r="J47" s="43">
        <v>101.5</v>
      </c>
      <c r="K47" s="44"/>
      <c r="L47" s="43">
        <v>4.3499999999999996</v>
      </c>
    </row>
    <row r="48" spans="1:12" ht="15" x14ac:dyDescent="0.25">
      <c r="A48" s="23"/>
      <c r="B48" s="15"/>
      <c r="C48" s="11"/>
      <c r="D48" s="76"/>
      <c r="E48" s="42" t="s">
        <v>43</v>
      </c>
      <c r="F48" s="43">
        <v>200</v>
      </c>
      <c r="G48" s="43">
        <v>1</v>
      </c>
      <c r="H48" s="43">
        <v>0</v>
      </c>
      <c r="I48" s="43">
        <v>20</v>
      </c>
      <c r="J48" s="43">
        <v>92</v>
      </c>
      <c r="K48" s="44"/>
      <c r="L48" s="43">
        <v>26</v>
      </c>
    </row>
    <row r="49" spans="1:12" ht="15" x14ac:dyDescent="0.25">
      <c r="A49" s="23"/>
      <c r="B49" s="15"/>
      <c r="C49" s="11"/>
      <c r="D49" s="76"/>
      <c r="E49" s="42"/>
      <c r="F49" s="43"/>
      <c r="G49" s="56"/>
      <c r="H49" s="56"/>
      <c r="I49" s="56"/>
      <c r="J49" s="57"/>
      <c r="K49" s="44"/>
      <c r="L49" s="43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SUM(F44:F49)</f>
        <v>670</v>
      </c>
      <c r="G50" s="53">
        <f>SUM(G44:G49)</f>
        <v>31.716666666666665</v>
      </c>
      <c r="H50" s="53">
        <f>SUM(H44:H49)</f>
        <v>22.92</v>
      </c>
      <c r="I50" s="53">
        <f>SUM(I44:I49)</f>
        <v>155.94999999999999</v>
      </c>
      <c r="J50" s="54">
        <f>SUM(J44:J49)</f>
        <v>829.5</v>
      </c>
      <c r="K50" s="25"/>
      <c r="L50" s="19">
        <f>SUM(L44:L49)</f>
        <v>79.31</v>
      </c>
    </row>
    <row r="51" spans="1:12" ht="15" x14ac:dyDescent="0.25">
      <c r="A51" s="26">
        <f>A44</f>
        <v>1</v>
      </c>
      <c r="B51" s="13">
        <f>B44</f>
        <v>3</v>
      </c>
      <c r="C51" s="10" t="s">
        <v>24</v>
      </c>
      <c r="D51" s="7" t="s">
        <v>25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12">SUM(G51:G59)</f>
        <v>0</v>
      </c>
      <c r="H60" s="19">
        <f t="shared" ref="H60" si="13">SUM(H51:H59)</f>
        <v>0</v>
      </c>
      <c r="I60" s="19">
        <f t="shared" ref="I60" si="14">SUM(I51:I59)</f>
        <v>0</v>
      </c>
      <c r="J60" s="19">
        <f t="shared" ref="J60:L60" si="15">SUM(J51:J59)</f>
        <v>0</v>
      </c>
      <c r="K60" s="25"/>
      <c r="L60" s="19">
        <f t="shared" si="15"/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71" t="s">
        <v>4</v>
      </c>
      <c r="D61" s="72"/>
      <c r="E61" s="31"/>
      <c r="F61" s="32">
        <f>F50+F60</f>
        <v>670</v>
      </c>
      <c r="G61" s="59">
        <f t="shared" ref="G61" si="16">G50+G60</f>
        <v>31.716666666666665</v>
      </c>
      <c r="H61" s="59">
        <f t="shared" ref="H61" si="17">H50+H60</f>
        <v>22.92</v>
      </c>
      <c r="I61" s="59">
        <f t="shared" ref="I61" si="18">I50+I60</f>
        <v>155.94999999999999</v>
      </c>
      <c r="J61" s="60">
        <f t="shared" ref="J61:L61" si="19">J50+J60</f>
        <v>829.5</v>
      </c>
      <c r="K61" s="32"/>
      <c r="L61" s="32">
        <f t="shared" si="19"/>
        <v>79.31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39</v>
      </c>
      <c r="F62" s="40">
        <v>70</v>
      </c>
      <c r="G62" s="78">
        <v>15.137500000000001</v>
      </c>
      <c r="H62" s="78">
        <v>17.9375</v>
      </c>
      <c r="I62" s="78">
        <v>14.349999999999998</v>
      </c>
      <c r="J62" s="78">
        <v>280.875</v>
      </c>
      <c r="K62" s="79">
        <v>462</v>
      </c>
      <c r="L62" s="40">
        <v>31.52</v>
      </c>
    </row>
    <row r="63" spans="1:12" ht="15" x14ac:dyDescent="0.25">
      <c r="A63" s="23"/>
      <c r="B63" s="15"/>
      <c r="C63" s="11"/>
      <c r="D63" s="7" t="s">
        <v>22</v>
      </c>
      <c r="E63" s="42" t="s">
        <v>40</v>
      </c>
      <c r="F63" s="43">
        <v>200</v>
      </c>
      <c r="G63" s="55">
        <v>0</v>
      </c>
      <c r="H63" s="55">
        <v>0</v>
      </c>
      <c r="I63" s="55">
        <v>49.9</v>
      </c>
      <c r="J63" s="55">
        <v>60</v>
      </c>
      <c r="K63" s="77">
        <v>434</v>
      </c>
      <c r="L63" s="43">
        <v>1.78</v>
      </c>
    </row>
    <row r="64" spans="1:12" ht="15" x14ac:dyDescent="0.25">
      <c r="A64" s="23"/>
      <c r="B64" s="15"/>
      <c r="C64" s="11"/>
      <c r="D64" s="7" t="s">
        <v>23</v>
      </c>
      <c r="E64" s="42" t="s">
        <v>41</v>
      </c>
      <c r="F64" s="43">
        <v>30</v>
      </c>
      <c r="G64" s="55">
        <v>0.4028571428571428</v>
      </c>
      <c r="H64" s="55">
        <v>18.034285714285712</v>
      </c>
      <c r="I64" s="55">
        <v>14.657142857142858</v>
      </c>
      <c r="J64" s="55">
        <v>51.428571428571423</v>
      </c>
      <c r="K64" s="77"/>
      <c r="L64" s="43">
        <v>2.35</v>
      </c>
    </row>
    <row r="65" spans="1:12" ht="15" x14ac:dyDescent="0.25">
      <c r="A65" s="23"/>
      <c r="B65" s="15"/>
      <c r="C65" s="11"/>
      <c r="D65" s="75"/>
      <c r="E65" s="42" t="s">
        <v>68</v>
      </c>
      <c r="F65" s="43">
        <v>200</v>
      </c>
      <c r="G65" s="43">
        <v>1</v>
      </c>
      <c r="H65" s="43">
        <v>0</v>
      </c>
      <c r="I65" s="43">
        <v>20</v>
      </c>
      <c r="J65" s="43">
        <v>90</v>
      </c>
      <c r="K65" s="44"/>
      <c r="L65" s="43">
        <v>9.58</v>
      </c>
    </row>
    <row r="66" spans="1:12" ht="15" x14ac:dyDescent="0.25">
      <c r="A66" s="23"/>
      <c r="B66" s="15"/>
      <c r="C66" s="11"/>
      <c r="D66" s="75"/>
      <c r="E66" s="66" t="s">
        <v>61</v>
      </c>
      <c r="F66" s="67">
        <v>150</v>
      </c>
      <c r="G66" s="67">
        <v>8.6999999999999993</v>
      </c>
      <c r="H66" s="67">
        <v>6.6</v>
      </c>
      <c r="I66" s="67">
        <v>43.1</v>
      </c>
      <c r="J66" s="67">
        <v>272</v>
      </c>
      <c r="K66" s="44">
        <v>445</v>
      </c>
      <c r="L66" s="67">
        <v>7.9</v>
      </c>
    </row>
    <row r="67" spans="1:12" ht="15" x14ac:dyDescent="0.25">
      <c r="A67" s="23"/>
      <c r="B67" s="15"/>
      <c r="C67" s="11"/>
      <c r="D67" s="6"/>
      <c r="E67" s="58" t="s">
        <v>42</v>
      </c>
      <c r="F67" s="43">
        <v>30</v>
      </c>
      <c r="G67" s="43">
        <v>2.5</v>
      </c>
      <c r="H67" s="43">
        <v>0.96</v>
      </c>
      <c r="I67" s="43">
        <v>17.100000000000001</v>
      </c>
      <c r="J67" s="43">
        <v>87</v>
      </c>
      <c r="K67" s="44"/>
      <c r="L67" s="43">
        <v>4.28</v>
      </c>
    </row>
    <row r="68" spans="1:12" ht="15" x14ac:dyDescent="0.25">
      <c r="A68" s="23"/>
      <c r="B68" s="15"/>
      <c r="C68" s="11"/>
      <c r="D68" s="76"/>
      <c r="E68" s="42" t="s">
        <v>43</v>
      </c>
      <c r="F68" s="43">
        <v>200</v>
      </c>
      <c r="G68" s="43">
        <v>1</v>
      </c>
      <c r="H68" s="43">
        <v>0</v>
      </c>
      <c r="I68" s="43">
        <v>20</v>
      </c>
      <c r="J68" s="43">
        <v>92</v>
      </c>
      <c r="K68" s="44"/>
      <c r="L68" s="43">
        <v>21.9</v>
      </c>
    </row>
    <row r="69" spans="1:12" ht="15" x14ac:dyDescent="0.25">
      <c r="A69" s="24"/>
      <c r="B69" s="17"/>
      <c r="C69" s="8"/>
      <c r="D69" s="18" t="s">
        <v>32</v>
      </c>
      <c r="E69" s="9"/>
      <c r="F69" s="19">
        <v>1760</v>
      </c>
      <c r="G69" s="19">
        <v>57.480714285714285</v>
      </c>
      <c r="H69" s="19">
        <v>87.063571428571422</v>
      </c>
      <c r="I69" s="19">
        <v>258.41428571428571</v>
      </c>
      <c r="J69" s="19">
        <v>1866.6071428571429</v>
      </c>
      <c r="K69" s="25"/>
      <c r="L69" s="19">
        <f>SUM(L62:L68)</f>
        <v>79.31</v>
      </c>
    </row>
    <row r="70" spans="1:12" ht="15" x14ac:dyDescent="0.25">
      <c r="A70" s="26">
        <f>A62</f>
        <v>1</v>
      </c>
      <c r="B70" s="13">
        <f>B62</f>
        <v>4</v>
      </c>
      <c r="C70" s="10" t="s">
        <v>24</v>
      </c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/>
      <c r="E79" s="9"/>
      <c r="F79" s="19">
        <f>SUM(F70:F78)</f>
        <v>0</v>
      </c>
      <c r="G79" s="19">
        <f t="shared" ref="G79:L79" si="20">SUM(G70:G78)</f>
        <v>0</v>
      </c>
      <c r="H79" s="19">
        <f t="shared" si="20"/>
        <v>0</v>
      </c>
      <c r="I79" s="19">
        <f t="shared" si="20"/>
        <v>0</v>
      </c>
      <c r="J79" s="19">
        <f t="shared" si="20"/>
        <v>0</v>
      </c>
      <c r="K79" s="25"/>
      <c r="L79" s="19">
        <f t="shared" si="20"/>
        <v>0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71" t="s">
        <v>4</v>
      </c>
      <c r="D80" s="72"/>
      <c r="E80" s="31"/>
      <c r="F80" s="32">
        <f>F69+F79</f>
        <v>1760</v>
      </c>
      <c r="G80" s="32">
        <f t="shared" ref="G80" si="21">G69+G79</f>
        <v>57.480714285714285</v>
      </c>
      <c r="H80" s="32">
        <f t="shared" ref="H80" si="22">H69+H79</f>
        <v>87.063571428571422</v>
      </c>
      <c r="I80" s="32">
        <f t="shared" ref="I80" si="23">I69+I79</f>
        <v>258.41428571428571</v>
      </c>
      <c r="J80" s="32">
        <f t="shared" ref="J80:L80" si="24">J69+J79</f>
        <v>1866.6071428571429</v>
      </c>
      <c r="K80" s="32"/>
      <c r="L80" s="32">
        <f t="shared" si="24"/>
        <v>79.31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54</v>
      </c>
      <c r="F81" s="40">
        <v>70</v>
      </c>
      <c r="G81" s="40">
        <v>10.99</v>
      </c>
      <c r="H81" s="40">
        <v>9.11</v>
      </c>
      <c r="I81" s="40">
        <v>9.11</v>
      </c>
      <c r="J81" s="40">
        <v>172</v>
      </c>
      <c r="K81" s="41">
        <v>167</v>
      </c>
      <c r="L81" s="40">
        <v>31.88</v>
      </c>
    </row>
    <row r="82" spans="1:12" ht="15" x14ac:dyDescent="0.25">
      <c r="A82" s="23"/>
      <c r="B82" s="15"/>
      <c r="C82" s="11"/>
      <c r="D82" s="7" t="s">
        <v>22</v>
      </c>
      <c r="E82" s="42" t="s">
        <v>40</v>
      </c>
      <c r="F82" s="43">
        <v>200</v>
      </c>
      <c r="G82" s="43">
        <v>0</v>
      </c>
      <c r="H82" s="43">
        <v>0</v>
      </c>
      <c r="I82" s="43">
        <v>49.9</v>
      </c>
      <c r="J82" s="43">
        <v>60</v>
      </c>
      <c r="K82" s="44">
        <v>434</v>
      </c>
      <c r="L82" s="43">
        <v>1.78</v>
      </c>
    </row>
    <row r="83" spans="1:12" ht="15" x14ac:dyDescent="0.25">
      <c r="A83" s="23"/>
      <c r="B83" s="15"/>
      <c r="C83" s="11"/>
      <c r="D83" s="7" t="s">
        <v>23</v>
      </c>
      <c r="E83" s="42" t="s">
        <v>41</v>
      </c>
      <c r="F83" s="43">
        <v>35</v>
      </c>
      <c r="G83" s="43">
        <v>2.4</v>
      </c>
      <c r="H83" s="43">
        <v>0.5</v>
      </c>
      <c r="I83" s="43">
        <v>22.4</v>
      </c>
      <c r="J83" s="43">
        <v>105</v>
      </c>
      <c r="K83" s="44"/>
      <c r="L83" s="43">
        <v>2.39</v>
      </c>
    </row>
    <row r="84" spans="1:12" ht="15" x14ac:dyDescent="0.25">
      <c r="A84" s="23"/>
      <c r="B84" s="15"/>
      <c r="C84" s="11"/>
      <c r="D84" s="75"/>
      <c r="E84" s="42" t="s">
        <v>45</v>
      </c>
      <c r="F84" s="43">
        <v>150</v>
      </c>
      <c r="G84" s="43">
        <v>6.3</v>
      </c>
      <c r="H84" s="43">
        <v>7.65</v>
      </c>
      <c r="I84" s="43">
        <v>52.32</v>
      </c>
      <c r="J84" s="43">
        <v>241</v>
      </c>
      <c r="K84" s="44">
        <v>297</v>
      </c>
      <c r="L84" s="43">
        <v>6.09</v>
      </c>
    </row>
    <row r="85" spans="1:12" ht="15" x14ac:dyDescent="0.25">
      <c r="A85" s="23"/>
      <c r="B85" s="15"/>
      <c r="C85" s="11"/>
      <c r="D85" s="6"/>
      <c r="E85" s="42" t="s">
        <v>53</v>
      </c>
      <c r="F85" s="43">
        <v>40</v>
      </c>
      <c r="G85" s="55">
        <v>0.53333333333333333</v>
      </c>
      <c r="H85" s="55">
        <v>0.13333333333333333</v>
      </c>
      <c r="I85" s="55">
        <v>1.7333333333333334</v>
      </c>
      <c r="J85" s="57">
        <v>9.3333333333333321</v>
      </c>
      <c r="K85" s="44">
        <v>12</v>
      </c>
      <c r="L85" s="43">
        <v>10.67</v>
      </c>
    </row>
    <row r="86" spans="1:12" ht="15" x14ac:dyDescent="0.25">
      <c r="A86" s="23"/>
      <c r="B86" s="15"/>
      <c r="C86" s="11"/>
      <c r="D86" s="6"/>
      <c r="E86" s="42" t="s">
        <v>51</v>
      </c>
      <c r="F86" s="43">
        <v>60</v>
      </c>
      <c r="G86" s="43">
        <v>5.8</v>
      </c>
      <c r="H86" s="43">
        <v>5.3</v>
      </c>
      <c r="I86" s="43">
        <v>14.9</v>
      </c>
      <c r="J86" s="43">
        <v>133</v>
      </c>
      <c r="K86" s="44">
        <v>90</v>
      </c>
      <c r="L86" s="43">
        <v>26.5</v>
      </c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555</v>
      </c>
      <c r="G87" s="52">
        <f>SUM(G81:G86)</f>
        <v>26.023333333333337</v>
      </c>
      <c r="H87" s="52">
        <f>SUM(H81:H86)</f>
        <v>22.693333333333332</v>
      </c>
      <c r="I87" s="52">
        <f>SUM(I81:I86)</f>
        <v>150.36333333333332</v>
      </c>
      <c r="J87" s="54">
        <f>SUM(J81:J86)</f>
        <v>720.33333333333337</v>
      </c>
      <c r="K87" s="25"/>
      <c r="L87" s="19">
        <f>SUM(L81:L86)</f>
        <v>79.31</v>
      </c>
    </row>
    <row r="88" spans="1:12" ht="15" x14ac:dyDescent="0.25">
      <c r="A88" s="26">
        <f>A81</f>
        <v>1</v>
      </c>
      <c r="B88" s="13">
        <f>B81</f>
        <v>5</v>
      </c>
      <c r="C88" s="10" t="s">
        <v>24</v>
      </c>
      <c r="D88" s="7" t="s">
        <v>25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25">SUM(G88:G96)</f>
        <v>0</v>
      </c>
      <c r="H97" s="19">
        <f t="shared" ref="H97" si="26">SUM(H88:H96)</f>
        <v>0</v>
      </c>
      <c r="I97" s="19">
        <f t="shared" ref="I97" si="27">SUM(I88:I96)</f>
        <v>0</v>
      </c>
      <c r="J97" s="19">
        <f t="shared" ref="J97:L97" si="28">SUM(J88:J96)</f>
        <v>0</v>
      </c>
      <c r="K97" s="25"/>
      <c r="L97" s="19">
        <f t="shared" si="28"/>
        <v>0</v>
      </c>
    </row>
    <row r="98" spans="1:12" ht="15.75" customHeight="1" x14ac:dyDescent="0.2">
      <c r="A98" s="29">
        <f>A81</f>
        <v>1</v>
      </c>
      <c r="B98" s="30">
        <f>B81</f>
        <v>5</v>
      </c>
      <c r="C98" s="71" t="s">
        <v>4</v>
      </c>
      <c r="D98" s="72"/>
      <c r="E98" s="31"/>
      <c r="F98" s="32">
        <f>F87+F97</f>
        <v>555</v>
      </c>
      <c r="G98" s="59">
        <f t="shared" ref="G98" si="29">G87+G97</f>
        <v>26.023333333333337</v>
      </c>
      <c r="H98" s="59">
        <f t="shared" ref="H98" si="30">H87+H97</f>
        <v>22.693333333333332</v>
      </c>
      <c r="I98" s="59">
        <f t="shared" ref="I98" si="31">I87+I97</f>
        <v>150.36333333333332</v>
      </c>
      <c r="J98" s="60">
        <f t="shared" ref="J98:L98" si="32">J87+J97</f>
        <v>720.33333333333337</v>
      </c>
      <c r="K98" s="32"/>
      <c r="L98" s="32">
        <f t="shared" si="32"/>
        <v>79.31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63</v>
      </c>
      <c r="F99" s="40">
        <v>70</v>
      </c>
      <c r="G99" s="40">
        <v>8.82</v>
      </c>
      <c r="H99" s="40">
        <v>9.4499999999999993</v>
      </c>
      <c r="I99" s="40">
        <v>9.74</v>
      </c>
      <c r="J99" s="40">
        <v>160</v>
      </c>
      <c r="K99" s="41">
        <v>161</v>
      </c>
      <c r="L99" s="83">
        <v>34.92</v>
      </c>
    </row>
    <row r="100" spans="1:12" ht="15" x14ac:dyDescent="0.25">
      <c r="A100" s="23"/>
      <c r="B100" s="15"/>
      <c r="C100" s="11"/>
      <c r="D100" s="7" t="s">
        <v>22</v>
      </c>
      <c r="E100" s="42" t="s">
        <v>47</v>
      </c>
      <c r="F100" s="43">
        <v>200</v>
      </c>
      <c r="G100" s="43">
        <v>0</v>
      </c>
      <c r="H100" s="43">
        <v>0</v>
      </c>
      <c r="I100" s="43">
        <v>49</v>
      </c>
      <c r="J100" s="43">
        <v>60</v>
      </c>
      <c r="K100" s="44">
        <v>382</v>
      </c>
      <c r="L100" s="43">
        <v>6.79</v>
      </c>
    </row>
    <row r="101" spans="1:12" ht="15" x14ac:dyDescent="0.25">
      <c r="A101" s="23"/>
      <c r="B101" s="15"/>
      <c r="C101" s="11"/>
      <c r="D101" s="7" t="s">
        <v>23</v>
      </c>
      <c r="E101" s="42" t="s">
        <v>41</v>
      </c>
      <c r="F101" s="56">
        <v>35</v>
      </c>
      <c r="G101" s="56">
        <v>2.4</v>
      </c>
      <c r="H101" s="56">
        <v>0.5</v>
      </c>
      <c r="I101" s="56">
        <v>22.4</v>
      </c>
      <c r="J101" s="56">
        <v>105</v>
      </c>
      <c r="K101" s="81"/>
      <c r="L101" s="82">
        <v>2.39</v>
      </c>
    </row>
    <row r="102" spans="1:12" ht="15" x14ac:dyDescent="0.25">
      <c r="A102" s="23"/>
      <c r="B102" s="15"/>
      <c r="C102" s="11"/>
      <c r="D102" s="75"/>
      <c r="E102" s="42" t="s">
        <v>52</v>
      </c>
      <c r="F102" s="43">
        <v>150</v>
      </c>
      <c r="G102" s="43">
        <v>5.5</v>
      </c>
      <c r="H102" s="43">
        <v>5</v>
      </c>
      <c r="I102" s="43">
        <v>34.9</v>
      </c>
      <c r="J102" s="43">
        <v>210</v>
      </c>
      <c r="K102" s="44">
        <v>447</v>
      </c>
      <c r="L102" s="43">
        <v>6.93</v>
      </c>
    </row>
    <row r="103" spans="1:12" ht="15" x14ac:dyDescent="0.25">
      <c r="A103" s="23"/>
      <c r="B103" s="15"/>
      <c r="C103" s="11"/>
      <c r="D103" s="6"/>
      <c r="E103" s="42" t="s">
        <v>46</v>
      </c>
      <c r="F103" s="43">
        <v>30</v>
      </c>
      <c r="G103" s="43">
        <v>2.5</v>
      </c>
      <c r="H103" s="43">
        <v>0.96</v>
      </c>
      <c r="I103" s="43">
        <v>17.100000000000001</v>
      </c>
      <c r="J103" s="43">
        <v>87</v>
      </c>
      <c r="K103" s="44"/>
      <c r="L103" s="43">
        <v>4.28</v>
      </c>
    </row>
    <row r="104" spans="1:12" ht="15" x14ac:dyDescent="0.25">
      <c r="A104" s="23"/>
      <c r="B104" s="15"/>
      <c r="C104" s="11"/>
      <c r="D104" s="6"/>
      <c r="E104" s="42" t="s">
        <v>43</v>
      </c>
      <c r="F104" s="43">
        <v>200</v>
      </c>
      <c r="G104" s="43">
        <v>1</v>
      </c>
      <c r="H104" s="43">
        <v>0</v>
      </c>
      <c r="I104" s="43">
        <v>20</v>
      </c>
      <c r="J104" s="43">
        <v>92</v>
      </c>
      <c r="K104" s="44"/>
      <c r="L104" s="43">
        <v>24</v>
      </c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SUM(F99:F104)</f>
        <v>685</v>
      </c>
      <c r="G105" s="19">
        <f>SUM(G99:G104)</f>
        <v>20.22</v>
      </c>
      <c r="H105" s="19">
        <f>SUM(H99:H104)</f>
        <v>15.91</v>
      </c>
      <c r="I105" s="19">
        <f>SUM(I99:I104)</f>
        <v>153.13999999999999</v>
      </c>
      <c r="J105" s="19">
        <f>SUM(J99:J104)</f>
        <v>714</v>
      </c>
      <c r="K105" s="25"/>
      <c r="L105" s="19">
        <f>SUM(L99:L104)</f>
        <v>79.31</v>
      </c>
    </row>
    <row r="106" spans="1:12" ht="15" x14ac:dyDescent="0.25">
      <c r="A106" s="26">
        <f>A99</f>
        <v>2</v>
      </c>
      <c r="B106" s="13">
        <f>B99</f>
        <v>1</v>
      </c>
      <c r="C106" s="10" t="s">
        <v>24</v>
      </c>
      <c r="D106" s="7" t="s">
        <v>25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SUM(F106:F114)</f>
        <v>0</v>
      </c>
      <c r="G115" s="19">
        <f t="shared" ref="G115:J115" si="33">SUM(G106:G114)</f>
        <v>0</v>
      </c>
      <c r="H115" s="19">
        <f t="shared" si="33"/>
        <v>0</v>
      </c>
      <c r="I115" s="19">
        <f t="shared" si="33"/>
        <v>0</v>
      </c>
      <c r="J115" s="19">
        <f t="shared" si="33"/>
        <v>0</v>
      </c>
      <c r="K115" s="25"/>
      <c r="L115" s="19">
        <f t="shared" ref="L115" si="34">SUM(L106:L114)</f>
        <v>0</v>
      </c>
    </row>
    <row r="116" spans="1:12" ht="15" x14ac:dyDescent="0.2">
      <c r="A116" s="29">
        <f>A99</f>
        <v>2</v>
      </c>
      <c r="B116" s="30">
        <f>B99</f>
        <v>1</v>
      </c>
      <c r="C116" s="71" t="s">
        <v>4</v>
      </c>
      <c r="D116" s="72"/>
      <c r="E116" s="31"/>
      <c r="F116" s="32">
        <f>F105+F115</f>
        <v>685</v>
      </c>
      <c r="G116" s="32">
        <f t="shared" ref="G116" si="35">G105+G115</f>
        <v>20.22</v>
      </c>
      <c r="H116" s="32">
        <f t="shared" ref="H116" si="36">H105+H115</f>
        <v>15.91</v>
      </c>
      <c r="I116" s="32">
        <f t="shared" ref="I116" si="37">I105+I115</f>
        <v>153.13999999999999</v>
      </c>
      <c r="J116" s="32">
        <f t="shared" ref="J116:L116" si="38">J105+J115</f>
        <v>714</v>
      </c>
      <c r="K116" s="32"/>
      <c r="L116" s="32">
        <f t="shared" si="38"/>
        <v>79.31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 t="s">
        <v>55</v>
      </c>
      <c r="F117" s="40">
        <v>200</v>
      </c>
      <c r="G117" s="40">
        <v>25.3</v>
      </c>
      <c r="H117" s="40">
        <v>14.4</v>
      </c>
      <c r="I117" s="40">
        <v>41.5</v>
      </c>
      <c r="J117" s="40">
        <v>312</v>
      </c>
      <c r="K117" s="41">
        <v>492</v>
      </c>
      <c r="L117" s="40">
        <v>32.69</v>
      </c>
    </row>
    <row r="118" spans="1:12" ht="15" x14ac:dyDescent="0.25">
      <c r="A118" s="14"/>
      <c r="B118" s="15"/>
      <c r="C118" s="11"/>
      <c r="D118" s="7" t="s">
        <v>22</v>
      </c>
      <c r="E118" s="42" t="s">
        <v>40</v>
      </c>
      <c r="F118" s="43">
        <v>200</v>
      </c>
      <c r="G118" s="43">
        <v>0</v>
      </c>
      <c r="H118" s="43">
        <v>0</v>
      </c>
      <c r="I118" s="43">
        <v>49.9</v>
      </c>
      <c r="J118" s="43">
        <v>60</v>
      </c>
      <c r="K118" s="44">
        <v>434</v>
      </c>
      <c r="L118" s="43">
        <v>1.78</v>
      </c>
    </row>
    <row r="119" spans="1:12" ht="15" x14ac:dyDescent="0.25">
      <c r="A119" s="14"/>
      <c r="B119" s="15"/>
      <c r="C119" s="11"/>
      <c r="D119" s="7" t="s">
        <v>23</v>
      </c>
      <c r="E119" s="42" t="s">
        <v>41</v>
      </c>
      <c r="F119" s="43">
        <v>35</v>
      </c>
      <c r="G119" s="43">
        <v>2.4</v>
      </c>
      <c r="H119" s="43">
        <v>0.5</v>
      </c>
      <c r="I119" s="43">
        <v>22.4</v>
      </c>
      <c r="J119" s="43">
        <v>105</v>
      </c>
      <c r="K119" s="44"/>
      <c r="L119" s="43">
        <v>2.39</v>
      </c>
    </row>
    <row r="120" spans="1:12" ht="15" x14ac:dyDescent="0.25">
      <c r="A120" s="14"/>
      <c r="B120" s="15"/>
      <c r="C120" s="11"/>
      <c r="D120" s="75"/>
      <c r="E120" s="42" t="s">
        <v>56</v>
      </c>
      <c r="F120" s="43">
        <v>150</v>
      </c>
      <c r="G120" s="43">
        <v>1.3</v>
      </c>
      <c r="H120" s="43">
        <v>10.1</v>
      </c>
      <c r="I120" s="43">
        <v>7.5</v>
      </c>
      <c r="J120" s="43">
        <v>127</v>
      </c>
      <c r="K120" s="44">
        <v>71</v>
      </c>
      <c r="L120" s="43">
        <v>19.55</v>
      </c>
    </row>
    <row r="121" spans="1:12" ht="15" x14ac:dyDescent="0.25">
      <c r="A121" s="14"/>
      <c r="B121" s="15"/>
      <c r="C121" s="11"/>
      <c r="D121" s="76"/>
      <c r="E121" s="42" t="s">
        <v>43</v>
      </c>
      <c r="F121" s="43">
        <v>200</v>
      </c>
      <c r="G121" s="43">
        <v>1</v>
      </c>
      <c r="H121" s="43">
        <v>0</v>
      </c>
      <c r="I121" s="43">
        <v>20</v>
      </c>
      <c r="J121" s="43">
        <v>92</v>
      </c>
      <c r="K121" s="44"/>
      <c r="L121" s="43">
        <v>22.9</v>
      </c>
    </row>
    <row r="122" spans="1:12" ht="15" x14ac:dyDescent="0.25">
      <c r="A122" s="16"/>
      <c r="B122" s="17"/>
      <c r="C122" s="8"/>
      <c r="D122" s="18" t="s">
        <v>32</v>
      </c>
      <c r="E122" s="9"/>
      <c r="F122" s="19">
        <f>SUM(F117:F121)</f>
        <v>785</v>
      </c>
      <c r="G122" s="19">
        <f>SUM(G117:G121)</f>
        <v>30</v>
      </c>
      <c r="H122" s="19">
        <f>SUM(H117:H121)</f>
        <v>25</v>
      </c>
      <c r="I122" s="19">
        <f>SUM(I117:I121)</f>
        <v>141.30000000000001</v>
      </c>
      <c r="J122" s="19">
        <f>SUM(J117:J121)</f>
        <v>696</v>
      </c>
      <c r="K122" s="25"/>
      <c r="L122" s="19">
        <f>SUM(L117:L121)</f>
        <v>79.31</v>
      </c>
    </row>
    <row r="123" spans="1:12" ht="15" x14ac:dyDescent="0.25">
      <c r="A123" s="13">
        <f>A117</f>
        <v>2</v>
      </c>
      <c r="B123" s="13">
        <f>B117</f>
        <v>2</v>
      </c>
      <c r="C123" s="10" t="s">
        <v>24</v>
      </c>
      <c r="D123" s="7" t="s">
        <v>25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32</v>
      </c>
      <c r="E132" s="9"/>
      <c r="F132" s="19">
        <f>SUM(F123:F131)</f>
        <v>0</v>
      </c>
      <c r="G132" s="19">
        <f t="shared" ref="G132:J132" si="39">SUM(G123:G131)</f>
        <v>0</v>
      </c>
      <c r="H132" s="19">
        <f t="shared" si="39"/>
        <v>0</v>
      </c>
      <c r="I132" s="19">
        <f t="shared" si="39"/>
        <v>0</v>
      </c>
      <c r="J132" s="19">
        <f t="shared" si="39"/>
        <v>0</v>
      </c>
      <c r="K132" s="25"/>
      <c r="L132" s="19">
        <f t="shared" ref="L132" si="40">SUM(L123:L131)</f>
        <v>0</v>
      </c>
    </row>
    <row r="133" spans="1:12" ht="15" x14ac:dyDescent="0.2">
      <c r="A133" s="33">
        <f>A117</f>
        <v>2</v>
      </c>
      <c r="B133" s="33">
        <f>B117</f>
        <v>2</v>
      </c>
      <c r="C133" s="71" t="s">
        <v>4</v>
      </c>
      <c r="D133" s="72"/>
      <c r="E133" s="31"/>
      <c r="F133" s="32">
        <f>F122+F132</f>
        <v>785</v>
      </c>
      <c r="G133" s="32">
        <f t="shared" ref="G133" si="41">G122+G132</f>
        <v>30</v>
      </c>
      <c r="H133" s="32">
        <f t="shared" ref="H133" si="42">H122+H132</f>
        <v>25</v>
      </c>
      <c r="I133" s="32">
        <f t="shared" ref="I133" si="43">I122+I132</f>
        <v>141.30000000000001</v>
      </c>
      <c r="J133" s="32">
        <f t="shared" ref="J133:L133" si="44">J122+J132</f>
        <v>696</v>
      </c>
      <c r="K133" s="32"/>
      <c r="L133" s="32">
        <f t="shared" si="44"/>
        <v>79.31</v>
      </c>
    </row>
    <row r="134" spans="1:12" ht="15" x14ac:dyDescent="0.25">
      <c r="A134" s="20">
        <v>2</v>
      </c>
      <c r="B134" s="21">
        <v>3</v>
      </c>
      <c r="C134" s="22" t="s">
        <v>20</v>
      </c>
      <c r="D134" s="5" t="s">
        <v>21</v>
      </c>
      <c r="E134" s="39" t="s">
        <v>57</v>
      </c>
      <c r="F134" s="40">
        <v>75</v>
      </c>
      <c r="G134" s="40">
        <v>18.75</v>
      </c>
      <c r="H134" s="40">
        <v>10.74</v>
      </c>
      <c r="I134" s="40">
        <v>12.32</v>
      </c>
      <c r="J134" s="40">
        <v>222</v>
      </c>
      <c r="K134" s="41">
        <v>205</v>
      </c>
      <c r="L134" s="40">
        <v>28.75</v>
      </c>
    </row>
    <row r="135" spans="1:12" ht="15" x14ac:dyDescent="0.25">
      <c r="A135" s="23"/>
      <c r="B135" s="15"/>
      <c r="C135" s="11"/>
      <c r="D135" s="7" t="s">
        <v>22</v>
      </c>
      <c r="E135" s="42" t="s">
        <v>40</v>
      </c>
      <c r="F135" s="43">
        <v>200</v>
      </c>
      <c r="G135" s="43">
        <v>0</v>
      </c>
      <c r="H135" s="43">
        <v>0</v>
      </c>
      <c r="I135" s="43">
        <v>49.9</v>
      </c>
      <c r="J135" s="43">
        <v>60</v>
      </c>
      <c r="K135" s="44">
        <v>434</v>
      </c>
      <c r="L135" s="43">
        <v>1.78</v>
      </c>
    </row>
    <row r="136" spans="1:12" ht="15.75" customHeight="1" x14ac:dyDescent="0.25">
      <c r="A136" s="23"/>
      <c r="B136" s="15"/>
      <c r="C136" s="11"/>
      <c r="D136" s="7" t="s">
        <v>23</v>
      </c>
      <c r="E136" s="42" t="s">
        <v>41</v>
      </c>
      <c r="F136" s="43">
        <v>35</v>
      </c>
      <c r="G136" s="43">
        <v>2.4</v>
      </c>
      <c r="H136" s="43">
        <v>0.5</v>
      </c>
      <c r="I136" s="43">
        <v>22.4</v>
      </c>
      <c r="J136" s="43">
        <v>105</v>
      </c>
      <c r="K136" s="44"/>
      <c r="L136" s="43">
        <v>2.39</v>
      </c>
    </row>
    <row r="137" spans="1:12" ht="15" x14ac:dyDescent="0.25">
      <c r="A137" s="23"/>
      <c r="B137" s="15"/>
      <c r="C137" s="11"/>
      <c r="D137" s="75"/>
      <c r="E137" s="42" t="s">
        <v>38</v>
      </c>
      <c r="F137" s="43">
        <v>150</v>
      </c>
      <c r="G137" s="43">
        <v>5.83</v>
      </c>
      <c r="H137" s="43">
        <v>4.41</v>
      </c>
      <c r="I137" s="43">
        <v>28.7</v>
      </c>
      <c r="J137" s="43">
        <v>181</v>
      </c>
      <c r="K137" s="44">
        <v>445</v>
      </c>
      <c r="L137" s="43">
        <v>5.89</v>
      </c>
    </row>
    <row r="138" spans="1:12" ht="15" x14ac:dyDescent="0.25">
      <c r="A138" s="23"/>
      <c r="B138" s="15"/>
      <c r="C138" s="11"/>
      <c r="D138" s="6"/>
      <c r="E138" s="42" t="s">
        <v>51</v>
      </c>
      <c r="F138" s="62">
        <v>60</v>
      </c>
      <c r="G138" s="43">
        <v>5.8</v>
      </c>
      <c r="H138" s="43">
        <v>5.3</v>
      </c>
      <c r="I138" s="43">
        <v>14.9</v>
      </c>
      <c r="J138" s="43">
        <v>133</v>
      </c>
      <c r="K138" s="44">
        <v>90</v>
      </c>
      <c r="L138" s="43">
        <v>26.5</v>
      </c>
    </row>
    <row r="139" spans="1:12" ht="15" x14ac:dyDescent="0.25">
      <c r="A139" s="23"/>
      <c r="B139" s="15"/>
      <c r="C139" s="11"/>
      <c r="D139" s="6"/>
      <c r="E139" s="58" t="s">
        <v>70</v>
      </c>
      <c r="F139" s="43">
        <v>50</v>
      </c>
      <c r="G139" s="43">
        <v>0.6</v>
      </c>
      <c r="H139" s="43">
        <v>0.1</v>
      </c>
      <c r="I139" s="43">
        <v>1.9</v>
      </c>
      <c r="J139" s="43">
        <v>12</v>
      </c>
      <c r="K139" s="44">
        <v>14</v>
      </c>
      <c r="L139" s="43">
        <v>14</v>
      </c>
    </row>
    <row r="140" spans="1:12" ht="15" x14ac:dyDescent="0.25">
      <c r="A140" s="24"/>
      <c r="B140" s="17"/>
      <c r="C140" s="8"/>
      <c r="D140" s="18" t="s">
        <v>32</v>
      </c>
      <c r="E140" s="9"/>
      <c r="F140" s="19">
        <f>SUM(F134:F139)</f>
        <v>570</v>
      </c>
      <c r="G140" s="19">
        <f>SUM(G134:G139)</f>
        <v>33.379999999999995</v>
      </c>
      <c r="H140" s="19">
        <f>SUM(H134:H139)</f>
        <v>21.05</v>
      </c>
      <c r="I140" s="19">
        <f>SUM(I134:I139)</f>
        <v>130.12</v>
      </c>
      <c r="J140" s="19">
        <f>SUM(J134:J139)</f>
        <v>713</v>
      </c>
      <c r="K140" s="25"/>
      <c r="L140" s="19">
        <f>SUM(L134:L139)</f>
        <v>79.31</v>
      </c>
    </row>
    <row r="141" spans="1:12" ht="15" x14ac:dyDescent="0.25">
      <c r="A141" s="26">
        <f>A134</f>
        <v>2</v>
      </c>
      <c r="B141" s="13">
        <f>B134</f>
        <v>3</v>
      </c>
      <c r="C141" s="10" t="s">
        <v>24</v>
      </c>
      <c r="D141" s="7" t="s">
        <v>25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28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30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31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SUM(F141:F149)</f>
        <v>0</v>
      </c>
      <c r="G150" s="19">
        <f t="shared" ref="G150:J150" si="45">SUM(G141:G149)</f>
        <v>0</v>
      </c>
      <c r="H150" s="19">
        <f t="shared" si="45"/>
        <v>0</v>
      </c>
      <c r="I150" s="19">
        <f t="shared" si="45"/>
        <v>0</v>
      </c>
      <c r="J150" s="19">
        <f t="shared" si="45"/>
        <v>0</v>
      </c>
      <c r="K150" s="25"/>
      <c r="L150" s="19">
        <f t="shared" ref="L150" si="46">SUM(L141:L149)</f>
        <v>0</v>
      </c>
    </row>
    <row r="151" spans="1:12" ht="15" x14ac:dyDescent="0.2">
      <c r="A151" s="29">
        <f>A134</f>
        <v>2</v>
      </c>
      <c r="B151" s="30">
        <f>B134</f>
        <v>3</v>
      </c>
      <c r="C151" s="71" t="s">
        <v>4</v>
      </c>
      <c r="D151" s="72"/>
      <c r="E151" s="31"/>
      <c r="F151" s="32">
        <f>F140+F150</f>
        <v>570</v>
      </c>
      <c r="G151" s="32">
        <f t="shared" ref="G151" si="47">G140+G150</f>
        <v>33.379999999999995</v>
      </c>
      <c r="H151" s="32">
        <f t="shared" ref="H151" si="48">H140+H150</f>
        <v>21.05</v>
      </c>
      <c r="I151" s="32">
        <f t="shared" ref="I151" si="49">I140+I150</f>
        <v>130.12</v>
      </c>
      <c r="J151" s="32">
        <f t="shared" ref="J151:L151" si="50">J140+J150</f>
        <v>713</v>
      </c>
      <c r="K151" s="32"/>
      <c r="L151" s="32">
        <f t="shared" si="50"/>
        <v>79.31</v>
      </c>
    </row>
    <row r="152" spans="1:12" ht="15" x14ac:dyDescent="0.25">
      <c r="A152" s="20">
        <v>2</v>
      </c>
      <c r="B152" s="21">
        <v>4</v>
      </c>
      <c r="C152" s="22" t="s">
        <v>20</v>
      </c>
      <c r="D152" s="5" t="s">
        <v>21</v>
      </c>
      <c r="E152" s="39" t="s">
        <v>50</v>
      </c>
      <c r="F152" s="40">
        <v>75</v>
      </c>
      <c r="G152" s="40">
        <v>18.75</v>
      </c>
      <c r="H152" s="40">
        <v>10.74</v>
      </c>
      <c r="I152" s="40">
        <v>12.32</v>
      </c>
      <c r="J152" s="40">
        <v>132</v>
      </c>
      <c r="K152" s="41">
        <v>371</v>
      </c>
      <c r="L152" s="40">
        <v>24.14</v>
      </c>
    </row>
    <row r="153" spans="1:12" ht="15" x14ac:dyDescent="0.25">
      <c r="A153" s="23"/>
      <c r="B153" s="15"/>
      <c r="C153" s="11"/>
      <c r="D153" s="7" t="s">
        <v>22</v>
      </c>
      <c r="E153" s="42" t="s">
        <v>40</v>
      </c>
      <c r="F153" s="43">
        <v>200</v>
      </c>
      <c r="G153" s="43">
        <v>0</v>
      </c>
      <c r="H153" s="43">
        <v>0</v>
      </c>
      <c r="I153" s="43">
        <v>49.9</v>
      </c>
      <c r="J153" s="43">
        <v>60</v>
      </c>
      <c r="K153" s="44">
        <v>434</v>
      </c>
      <c r="L153" s="43">
        <v>1.78</v>
      </c>
    </row>
    <row r="154" spans="1:12" ht="15" x14ac:dyDescent="0.25">
      <c r="A154" s="23"/>
      <c r="B154" s="15"/>
      <c r="C154" s="11"/>
      <c r="D154" s="7" t="s">
        <v>23</v>
      </c>
      <c r="E154" s="42" t="s">
        <v>41</v>
      </c>
      <c r="F154" s="43">
        <v>35</v>
      </c>
      <c r="G154" s="43">
        <v>2.4</v>
      </c>
      <c r="H154" s="43">
        <v>0.5</v>
      </c>
      <c r="I154" s="43">
        <v>22.4</v>
      </c>
      <c r="J154" s="43">
        <v>105</v>
      </c>
      <c r="K154" s="44"/>
      <c r="L154" s="43">
        <v>2.39</v>
      </c>
    </row>
    <row r="155" spans="1:12" ht="15" x14ac:dyDescent="0.25">
      <c r="A155" s="23"/>
      <c r="B155" s="15"/>
      <c r="C155" s="11"/>
      <c r="D155" s="80"/>
      <c r="E155" s="42" t="s">
        <v>65</v>
      </c>
      <c r="F155" s="43">
        <v>150</v>
      </c>
      <c r="G155" s="43">
        <v>5.5</v>
      </c>
      <c r="H155" s="43">
        <v>5</v>
      </c>
      <c r="I155" s="43">
        <v>34.9</v>
      </c>
      <c r="J155" s="43">
        <v>210</v>
      </c>
      <c r="K155" s="44">
        <v>447</v>
      </c>
      <c r="L155" s="43">
        <v>6.22</v>
      </c>
    </row>
    <row r="156" spans="1:12" ht="15" x14ac:dyDescent="0.25">
      <c r="A156" s="23"/>
      <c r="B156" s="15"/>
      <c r="C156" s="11"/>
      <c r="D156" s="76"/>
      <c r="E156" s="42" t="s">
        <v>43</v>
      </c>
      <c r="F156" s="43">
        <v>200</v>
      </c>
      <c r="G156" s="43">
        <v>1</v>
      </c>
      <c r="H156" s="43">
        <v>0</v>
      </c>
      <c r="I156" s="43">
        <v>20</v>
      </c>
      <c r="J156" s="43">
        <v>92</v>
      </c>
      <c r="K156" s="44"/>
      <c r="L156" s="43">
        <v>22.9</v>
      </c>
    </row>
    <row r="157" spans="1:12" ht="15" x14ac:dyDescent="0.25">
      <c r="A157" s="23"/>
      <c r="B157" s="15"/>
      <c r="C157" s="11"/>
      <c r="D157" s="6"/>
      <c r="E157" s="42" t="s">
        <v>53</v>
      </c>
      <c r="F157" s="43">
        <v>30</v>
      </c>
      <c r="G157" s="43">
        <v>0.4</v>
      </c>
      <c r="H157" s="43">
        <v>0.1</v>
      </c>
      <c r="I157" s="43">
        <v>1.3</v>
      </c>
      <c r="J157" s="43">
        <v>7</v>
      </c>
      <c r="K157" s="44">
        <v>12</v>
      </c>
      <c r="L157" s="43">
        <v>6.53</v>
      </c>
    </row>
    <row r="158" spans="1:12" ht="15" x14ac:dyDescent="0.25">
      <c r="A158" s="23"/>
      <c r="B158" s="15"/>
      <c r="C158" s="11"/>
      <c r="D158" s="6"/>
      <c r="E158" s="42" t="s">
        <v>64</v>
      </c>
      <c r="F158" s="43">
        <v>75</v>
      </c>
      <c r="G158" s="43">
        <v>2.5</v>
      </c>
      <c r="H158" s="43">
        <v>0.96</v>
      </c>
      <c r="I158" s="43">
        <v>17.100000000000001</v>
      </c>
      <c r="J158" s="43">
        <v>87</v>
      </c>
      <c r="K158" s="44"/>
      <c r="L158" s="43">
        <v>15.35</v>
      </c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SUM(F152:F158)</f>
        <v>765</v>
      </c>
      <c r="G159" s="19">
        <f>SUM(G152:G158)</f>
        <v>30.549999999999997</v>
      </c>
      <c r="H159" s="19">
        <f>SUM(H152:H158)</f>
        <v>17.300000000000004</v>
      </c>
      <c r="I159" s="19">
        <f>SUM(I152:I158)</f>
        <v>157.92000000000002</v>
      </c>
      <c r="J159" s="19">
        <f>SUM(J152:J158)</f>
        <v>693</v>
      </c>
      <c r="K159" s="25"/>
      <c r="L159" s="19">
        <f>SUM(L152:L158)</f>
        <v>79.31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24</v>
      </c>
      <c r="D160" s="7" t="s">
        <v>25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SUM(F160:F168)</f>
        <v>0</v>
      </c>
      <c r="G169" s="19">
        <f t="shared" ref="G169:J169" si="51">SUM(G160:G168)</f>
        <v>0</v>
      </c>
      <c r="H169" s="19">
        <f t="shared" si="51"/>
        <v>0</v>
      </c>
      <c r="I169" s="19">
        <f t="shared" si="51"/>
        <v>0</v>
      </c>
      <c r="J169" s="19">
        <f t="shared" si="51"/>
        <v>0</v>
      </c>
      <c r="K169" s="25"/>
      <c r="L169" s="19">
        <f t="shared" ref="L169" si="52">SUM(L160:L168)</f>
        <v>0</v>
      </c>
    </row>
    <row r="170" spans="1:12" ht="15" x14ac:dyDescent="0.2">
      <c r="A170" s="29">
        <f>A152</f>
        <v>2</v>
      </c>
      <c r="B170" s="30">
        <f>B152</f>
        <v>4</v>
      </c>
      <c r="C170" s="71" t="s">
        <v>4</v>
      </c>
      <c r="D170" s="72"/>
      <c r="E170" s="31"/>
      <c r="F170" s="32">
        <f>F159+F169</f>
        <v>765</v>
      </c>
      <c r="G170" s="32">
        <f t="shared" ref="G170" si="53">G159+G169</f>
        <v>30.549999999999997</v>
      </c>
      <c r="H170" s="32">
        <f t="shared" ref="H170" si="54">H159+H169</f>
        <v>17.300000000000004</v>
      </c>
      <c r="I170" s="32">
        <f t="shared" ref="I170" si="55">I159+I169</f>
        <v>157.92000000000002</v>
      </c>
      <c r="J170" s="32">
        <f t="shared" ref="J170:L170" si="56">J159+J169</f>
        <v>693</v>
      </c>
      <c r="K170" s="32"/>
      <c r="L170" s="32">
        <f t="shared" si="56"/>
        <v>79.31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63" t="s">
        <v>58</v>
      </c>
      <c r="F171" s="40">
        <v>200</v>
      </c>
      <c r="G171" s="40">
        <v>4.8</v>
      </c>
      <c r="H171" s="40">
        <v>11.3</v>
      </c>
      <c r="I171" s="40">
        <v>35.700000000000003</v>
      </c>
      <c r="J171" s="40">
        <v>269</v>
      </c>
      <c r="K171" s="41">
        <v>186</v>
      </c>
      <c r="L171" s="40">
        <v>30.56</v>
      </c>
    </row>
    <row r="172" spans="1:12" ht="15" x14ac:dyDescent="0.25">
      <c r="A172" s="23"/>
      <c r="B172" s="15"/>
      <c r="C172" s="11"/>
      <c r="D172" s="7" t="s">
        <v>22</v>
      </c>
      <c r="E172" s="42" t="s">
        <v>47</v>
      </c>
      <c r="F172" s="43">
        <v>200</v>
      </c>
      <c r="G172" s="43">
        <v>0</v>
      </c>
      <c r="H172" s="43">
        <v>0</v>
      </c>
      <c r="I172" s="43">
        <v>49</v>
      </c>
      <c r="J172" s="43">
        <v>60</v>
      </c>
      <c r="K172" s="44">
        <v>382</v>
      </c>
      <c r="L172" s="43">
        <v>6.79</v>
      </c>
    </row>
    <row r="173" spans="1:12" ht="15" x14ac:dyDescent="0.25">
      <c r="A173" s="23"/>
      <c r="B173" s="15"/>
      <c r="C173" s="11"/>
      <c r="D173" s="7" t="s">
        <v>23</v>
      </c>
      <c r="E173" s="42" t="s">
        <v>41</v>
      </c>
      <c r="F173" s="43">
        <v>30</v>
      </c>
      <c r="G173" s="56">
        <v>2.0571428571428569</v>
      </c>
      <c r="H173" s="56">
        <v>0.42857142857142855</v>
      </c>
      <c r="I173" s="56">
        <v>19.2</v>
      </c>
      <c r="J173" s="43">
        <v>90</v>
      </c>
      <c r="K173" s="44"/>
      <c r="L173" s="43">
        <v>2.35</v>
      </c>
    </row>
    <row r="174" spans="1:12" ht="15" x14ac:dyDescent="0.25">
      <c r="A174" s="23"/>
      <c r="B174" s="15"/>
      <c r="C174" s="11"/>
      <c r="D174" s="75"/>
      <c r="E174" s="42" t="s">
        <v>66</v>
      </c>
      <c r="F174" s="43">
        <v>40</v>
      </c>
      <c r="G174" s="55">
        <v>0.53333333333333333</v>
      </c>
      <c r="H174" s="55">
        <v>0.13333333333333333</v>
      </c>
      <c r="I174" s="55">
        <v>1.7333333333333334</v>
      </c>
      <c r="J174" s="55">
        <v>9.3333333333333321</v>
      </c>
      <c r="K174" s="44">
        <v>12</v>
      </c>
      <c r="L174" s="43">
        <v>13.11</v>
      </c>
    </row>
    <row r="175" spans="1:12" ht="15" x14ac:dyDescent="0.25">
      <c r="A175" s="23"/>
      <c r="B175" s="15"/>
      <c r="C175" s="11"/>
      <c r="D175" s="6"/>
      <c r="E175" s="42" t="s">
        <v>51</v>
      </c>
      <c r="F175" s="62">
        <v>60</v>
      </c>
      <c r="G175" s="43">
        <v>5.8</v>
      </c>
      <c r="H175" s="43">
        <v>5.3</v>
      </c>
      <c r="I175" s="43">
        <v>14.9</v>
      </c>
      <c r="J175" s="43">
        <v>133</v>
      </c>
      <c r="K175" s="44">
        <v>90</v>
      </c>
      <c r="L175" s="43">
        <v>26.5</v>
      </c>
    </row>
    <row r="176" spans="1:12" ht="15.75" customHeight="1" x14ac:dyDescent="0.25">
      <c r="A176" s="24"/>
      <c r="B176" s="17"/>
      <c r="C176" s="8"/>
      <c r="D176" s="18" t="s">
        <v>32</v>
      </c>
      <c r="E176" s="9"/>
      <c r="F176" s="19">
        <f>SUM(F171:F175)</f>
        <v>530</v>
      </c>
      <c r="G176" s="52">
        <f>SUM(G171:G175)</f>
        <v>13.19047619047619</v>
      </c>
      <c r="H176" s="52">
        <f>SUM(H171:H175)</f>
        <v>17.161904761904761</v>
      </c>
      <c r="I176" s="52">
        <f>SUM(I171:I175)</f>
        <v>120.53333333333335</v>
      </c>
      <c r="J176" s="54">
        <f>SUM(J171:J175)</f>
        <v>561.33333333333326</v>
      </c>
      <c r="K176" s="25"/>
      <c r="L176" s="19">
        <f>SUM(L171:L175)</f>
        <v>79.31</v>
      </c>
    </row>
    <row r="177" spans="1:12" ht="15" x14ac:dyDescent="0.25">
      <c r="A177" s="26">
        <f>A171</f>
        <v>2</v>
      </c>
      <c r="B177" s="13">
        <f>B171</f>
        <v>5</v>
      </c>
      <c r="C177" s="10" t="s">
        <v>24</v>
      </c>
      <c r="D177" s="7" t="s">
        <v>25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32</v>
      </c>
      <c r="E186" s="9"/>
      <c r="F186" s="19">
        <f>SUM(F177:F185)</f>
        <v>0</v>
      </c>
      <c r="G186" s="19">
        <f t="shared" ref="G186:J186" si="57">SUM(G177:G185)</f>
        <v>0</v>
      </c>
      <c r="H186" s="19">
        <f t="shared" si="57"/>
        <v>0</v>
      </c>
      <c r="I186" s="19">
        <f t="shared" si="57"/>
        <v>0</v>
      </c>
      <c r="J186" s="19">
        <f t="shared" si="57"/>
        <v>0</v>
      </c>
      <c r="K186" s="25"/>
      <c r="L186" s="19">
        <f t="shared" ref="L186" si="58">SUM(L177:L185)</f>
        <v>0</v>
      </c>
    </row>
    <row r="187" spans="1:12" ht="15" x14ac:dyDescent="0.2">
      <c r="A187" s="29">
        <f>A171</f>
        <v>2</v>
      </c>
      <c r="B187" s="30">
        <f>B171</f>
        <v>5</v>
      </c>
      <c r="C187" s="71" t="s">
        <v>4</v>
      </c>
      <c r="D187" s="72"/>
      <c r="E187" s="31"/>
      <c r="F187" s="32">
        <f>F176+F186</f>
        <v>530</v>
      </c>
      <c r="G187" s="59">
        <f t="shared" ref="G187" si="59">G176+G186</f>
        <v>13.19047619047619</v>
      </c>
      <c r="H187" s="59">
        <f t="shared" ref="H187" si="60">H176+H186</f>
        <v>17.161904761904761</v>
      </c>
      <c r="I187" s="59">
        <f t="shared" ref="I187" si="61">I176+I186</f>
        <v>120.53333333333335</v>
      </c>
      <c r="J187" s="60">
        <f t="shared" ref="J187:L187" si="62">J176+J186</f>
        <v>561.33333333333326</v>
      </c>
      <c r="K187" s="32"/>
      <c r="L187" s="32">
        <f t="shared" si="62"/>
        <v>79.31</v>
      </c>
    </row>
    <row r="188" spans="1:12" x14ac:dyDescent="0.2">
      <c r="A188" s="27"/>
      <c r="B188" s="28"/>
      <c r="C188" s="73" t="s">
        <v>5</v>
      </c>
      <c r="D188" s="73"/>
      <c r="E188" s="73"/>
      <c r="F188" s="34">
        <f>(F25+F43+F61+F80+F98+F116+F133+F151+F170+F187)/(IF(F25=0,0,1)+IF(F43=0,0,1)+IF(F61=0,0,1)+IF(F80=0,0,1)+IF(F98=0,0,1)+IF(F116=0,0,1)+IF(F133=0,0,1)+IF(F151=0,0,1)+IF(F170=0,0,1)+IF(F187=0,0,1))</f>
        <v>745.5</v>
      </c>
      <c r="G188" s="64">
        <f>(G25+G43+G61+G80+G98+G116+G133+G151+G170+G187)/(IF(G25=0,0,1)+IF(G43=0,0,1)+IF(G61=0,0,1)+IF(G80=0,0,1)+IF(G98=0,0,1)+IF(G116=0,0,1)+IF(G133=0,0,1)+IF(G151=0,0,1)+IF(G170=0,0,1)+IF(G187=0,0,1))</f>
        <v>31.227404761904769</v>
      </c>
      <c r="H188" s="64">
        <f>(H25+H43+H61+H80+H98+H116+H133+H151+H170+H187)/(IF(H25=0,0,1)+IF(H43=0,0,1)+IF(H61=0,0,1)+IF(H80=0,0,1)+IF(H98=0,0,1)+IF(H116=0,0,1)+IF(H133=0,0,1)+IF(H151=0,0,1)+IF(H170=0,0,1)+IF(H187=0,0,1))</f>
        <v>29.37230952380952</v>
      </c>
      <c r="I188" s="64">
        <f>(I25+I43+I61+I80+I98+I116+I133+I151+I170+I187)/(IF(I25=0,0,1)+IF(I43=0,0,1)+IF(I61=0,0,1)+IF(I80=0,0,1)+IF(I98=0,0,1)+IF(I116=0,0,1)+IF(I133=0,0,1)+IF(I151=0,0,1)+IF(I170=0,0,1)+IF(I187=0,0,1))</f>
        <v>152.79880952380955</v>
      </c>
      <c r="J188" s="65">
        <f>(J25+J43+J61+J80+J98+J116+J133+J151+J170+J187)/(IF(J25=0,0,1)+IF(J43=0,0,1)+IF(J61=0,0,1)+IF(J80=0,0,1)+IF(J98=0,0,1)+IF(J116=0,0,1)+IF(J133=0,0,1)+IF(J151=0,0,1)+IF(J170=0,0,1)+IF(J187=0,0,1))</f>
        <v>821.72023809523819</v>
      </c>
      <c r="K188" s="34"/>
      <c r="L188" s="64">
        <f>(L25+L43+L61+L80+L98+L116+L133+L151+L170+L187)/(IF(L25=0,0,1)+IF(L43=0,0,1)+IF(L61=0,0,1)+IF(L80=0,0,1)+IF(L98=0,0,1)+IF(L116=0,0,1)+IF(L133=0,0,1)+IF(L151=0,0,1)+IF(L170=0,0,1)+IF(L187=0,0,1))</f>
        <v>79.309999999999988</v>
      </c>
    </row>
  </sheetData>
  <mergeCells count="14">
    <mergeCell ref="C80:D80"/>
    <mergeCell ref="C98:D98"/>
    <mergeCell ref="C25:D25"/>
    <mergeCell ref="C188:E188"/>
    <mergeCell ref="C187:D187"/>
    <mergeCell ref="C116:D116"/>
    <mergeCell ref="C133:D133"/>
    <mergeCell ref="C151:D151"/>
    <mergeCell ref="C170:D170"/>
    <mergeCell ref="C1:E1"/>
    <mergeCell ref="H1:K1"/>
    <mergeCell ref="H2:K2"/>
    <mergeCell ref="C43:D43"/>
    <mergeCell ref="C61:D61"/>
  </mergeCells>
  <pageMargins left="0.31496062992125984" right="0.31496062992125984" top="0.35433070866141736" bottom="0.35433070866141736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Лев Алексеевич</cp:lastModifiedBy>
  <cp:lastPrinted>2023-10-17T20:36:13Z</cp:lastPrinted>
  <dcterms:created xsi:type="dcterms:W3CDTF">2022-05-16T14:23:56Z</dcterms:created>
  <dcterms:modified xsi:type="dcterms:W3CDTF">2025-02-02T14:18:38Z</dcterms:modified>
</cp:coreProperties>
</file>